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Zamówienia Publiczne\Zamówienia Publiczne 2015\Umowa ramowa - robocizna\"/>
    </mc:Choice>
  </mc:AlternateContent>
  <bookViews>
    <workbookView xWindow="0" yWindow="0" windowWidth="24000" windowHeight="9375"/>
  </bookViews>
  <sheets>
    <sheet name="Budowa przyłącza cz. I" sheetId="5" r:id="rId1"/>
    <sheet name="Budowa kanalizacji cz. II" sheetId="4" r:id="rId2"/>
    <sheet name="Inne budowlane cz. III" sheetId="6" r:id="rId3"/>
    <sheet name="Prace optyczne cz. IV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7" l="1"/>
  <c r="F8" i="7"/>
  <c r="F7" i="7"/>
  <c r="F6" i="7"/>
  <c r="F5" i="7"/>
  <c r="F4" i="7"/>
  <c r="F3" i="7"/>
  <c r="F5" i="6"/>
  <c r="F4" i="6"/>
  <c r="F3" i="6"/>
  <c r="F3" i="5" l="1"/>
  <c r="F19" i="4"/>
  <c r="F18" i="4"/>
  <c r="F7" i="4"/>
  <c r="F6" i="4"/>
  <c r="F17" i="4"/>
  <c r="F16" i="4"/>
  <c r="F15" i="4"/>
  <c r="F14" i="4"/>
  <c r="F13" i="4"/>
  <c r="F12" i="4"/>
  <c r="F11" i="4"/>
  <c r="F10" i="4"/>
  <c r="F9" i="4"/>
  <c r="F8" i="4"/>
  <c r="F5" i="4"/>
  <c r="F4" i="4"/>
  <c r="F20" i="4" l="1"/>
</calcChain>
</file>

<file path=xl/sharedStrings.xml><?xml version="1.0" encoding="utf-8"?>
<sst xmlns="http://schemas.openxmlformats.org/spreadsheetml/2006/main" count="80" uniqueCount="53">
  <si>
    <t>Montaż stelaża/skrzyni zapasu kabla światłowodowego</t>
  </si>
  <si>
    <t>Spawanie włókna światłowodowego</t>
  </si>
  <si>
    <t>Pomiar reflektometryczny włókna światłowodowego</t>
  </si>
  <si>
    <t>Osadzenie studni SK-1</t>
  </si>
  <si>
    <t>Osadzenie studni SKR-1</t>
  </si>
  <si>
    <t xml:space="preserve">Osadzenie studni SK-2 </t>
  </si>
  <si>
    <t>Osadzenie studni SKR-2</t>
  </si>
  <si>
    <t>Montaż pokrywy zabezpieczającej PIOCH</t>
  </si>
  <si>
    <t>Regulacja studni kablowej, podwyższenie, obniżenie, wymiana ramy z pokrywami</t>
  </si>
  <si>
    <t>j.w.</t>
  </si>
  <si>
    <t xml:space="preserve">Wykopanie wykopu, przy podłożu gliniastym dokonanie podsypki z piasku, demontaż ramy i pokrywy, regulacja studni kablowej, ustawienie w wykopie elementów prefabrykowanych,  osadzenie ramy i pokrywy, regulacja ramy do poziomu nawierzchni, pomalowanie elementów metalowych studni, zasypanie dołu studni, wywiezienie nadmiaru ziemi, wyrównanie terenu. </t>
  </si>
  <si>
    <t>Montaż mufy i uzbrojenie mufy światłowodowej</t>
  </si>
  <si>
    <t>Pobranie materiałów od inwestora, umocowanie elementu w szafe, wprowadzenie i rozszycie kabli, ułożenie zapasów kabli i włókien, montaż adapterów sc simplex, montaż kaset spawów oraz pigtaili</t>
  </si>
  <si>
    <t xml:space="preserve">Montaż i uzbrojenie przełącznicy światłowodowej (rack 19'') </t>
  </si>
  <si>
    <t>Przecisk hydrauliczny rurą PCW do Fi 45mm</t>
  </si>
  <si>
    <t>Przecisk hydrauliczny rurą PCW do Fi 90mm</t>
  </si>
  <si>
    <t>Przecisk hydrauliczny rurą PCW do Fi 130mm</t>
  </si>
  <si>
    <t>Konserwacja studni kablowych</t>
  </si>
  <si>
    <t>Wykonanie pomiarów dla fal 1310 nm i 1550 nm, zapisanie wyników pomiarów, powtórzenie pomiarów z drugiego końca odcinka traktu światłowodowego (jeśli jest to możliwe), opracowanie i wydrukowanie wyników pomiarów – dokumentacja pomiarowa (dokumentacja powinna zawierać, reflektogramy z tabelką zdarzeń: dla każdego z kierunków oraz średnią z obu pomiarów).
Wykonawca wykonuje pomiary z wykorzystaniem własnego sprzętu-reflektometru</t>
  </si>
  <si>
    <t>Montaż przełącznicy słupkowej (szafki telekomunikacyjnej)</t>
  </si>
  <si>
    <t xml:space="preserve">Pobranie materiałów od inwestora, umocowanie elementu w studni kablowej, wprowadzenie i rozszycie kabli, ułożenie zapasów kabli i włókien, zabezpieczenie wykorzystanych portów mufy osłonami termokurczliwymi, zamknięcie studni / zasobnika kablowego. </t>
  </si>
  <si>
    <t xml:space="preserve">Zaciąganie/przeciąganie kabla światłowodowego do kanalizacji pierwotnej metodą ręczną </t>
  </si>
  <si>
    <t>Zapoznanie się z projektem, pobranie materiałów od Inwestora, zabezpieczenie ruchu drogowego i ruchu pieszych na terenie objętym budową zgodnie z aktualnie obowiązującymi przepisami, usunięcie zaślepek i uszczelnień, sprawdzenie drożności kanału, a jeśli to konieczne, oczyszczenie rury, umieszczenie kabla w mikrokanalizacji, wyłożenie kabla w studni / zasobniku kablowym, uszczelnienie kanału ustaloną metodą oraz założenie oznaczeń Operatora na kabel lub mikrokanalizację.</t>
  </si>
  <si>
    <t>Budowa przyłącza telekomunikacyjnego z wykorzystaniem mikrorur do 150mb, do granicy działki (zgodnie z projektem)</t>
  </si>
  <si>
    <t>Przegląd i konserwacja studni kablowych obejmuje utrzymanie w czystości komór studni kablowych; - oczyszczenie odstojnika z wypełnieniem żwirem; - sprawdzenie i poprawienie mocowania wewnętrznych pokryw zabezpieczających; - konserwację zamków do wewnętrznych pokryw zabezpieczających; - konserwację pokryw studni wyposażonych w blokady; - uzupełnienie ubytków murarskich w studniach kablowych o powierzchni nie przekraczającej 0,25m2 powierzchni ściany; - w uzasadnionych przypadkach uzupełnienie brakujących lub wymiana uszkodzonych wsporników/uchwytów oraz stelaży zapasów kablowych; - sporządzanie opisu stanu okablowania w studniach; - przegląd, uporządkowanie i umocowanie istniejących kabli; - sprawdzenia stanu i ewentualne uzupełnienie elementów połączeniowych na rurociągach kablowych; - właściwa organizacja rur kanalizacji wtórnej w studni kablowej; - zabezpieczanie rur przed zamulaniem; - konserwację elementów metalowych; - sporządzenie raportu z dokonanych prac i opisu stanu istniejącego studni określającego zakres koniecznych prac remontowych, konserwacja kłódek.</t>
  </si>
  <si>
    <t>UWAGA: Po zakończeniu wszelkich robót ziemnych wymagana jest dokumentcja powykonawcza i geodezyjna zgodnie z obowiązującym prawem budowlanym.</t>
  </si>
  <si>
    <t>cena jedn.</t>
  </si>
  <si>
    <t>wartość</t>
  </si>
  <si>
    <t>Prace</t>
  </si>
  <si>
    <t>Uwagi</t>
  </si>
  <si>
    <t>Wycenić przykładowy przecisk hydrauliczny pod drogą</t>
  </si>
  <si>
    <t>Ilość mb/szt.</t>
  </si>
  <si>
    <t>Zapoznanie się z projektem budowlanym, wytyczenie lokalizacji przez uprawnionego geodetę, pobranie materiału od inwestora, wykonanie wykopu, wykonanie podsypki z przesianej ziemi, osadzenie szafki/słupka i zabezpieczenie zgodnie z załączoną instrukcją, wykonanie łącznika z rur PCW min. Fi 75mm pomiędzy szafą a najbliższą studnią, zakopanie, wyrównanie terenu.</t>
  </si>
  <si>
    <t>Zapoznanie się z projektem budowlanym, wytyczenie lokalizacji przez uprawnionego geodetę, pobranie materiału od inwestora, wykonanie wykopu, wykonanie podsypki z przesianej ziemi, ułożenie rur wzdłuż wykopu, sprawdzenie drożności istniejącego kanału, a jeśli to konieczne, oczyszczenie rury, połączenie rury istniejącej i nowobudowanej przy użyciu złączek, przysypanie ułożonych rur przesianą ziemią, ułożenie taśmy ostrzegawczej w połowie głębokości wykopu, zasypanie rowu wraz z warstwowym zagęszczaniem, wyrównanie, odtworzenie nawierzchni.
Warunkiem odbioru przez inwestora jest wcześniejszy odbiór danego obszaru robót przez właściciela lub zarządcę terenu.</t>
  </si>
  <si>
    <t>Zapoznanie się z projektem budowlanym, wytyczenie lokalizacji przez uprawnionego geodetę, pobranie materiału od inwestora, wykonanie wykopu od wykopu głównego ciągu budowanej kanalizacji do granicy działki, wykonanie podsypki z przesianej ziemi, ułożenie mikrorur wzdłuż całego wykopu wykopu (od najbliższej studni do granicy działki), sprawdzenie drożności istniejącego kanału, a jeśli to konieczne, oczyszczenie rury, przysypanie ułożonych rur przesianą ziemią, ułożenie taśmy ostrzegawczej w połowie głębokości wykopu, zasypanie rowu wraz z warstwowym zagęszczaniem, wyrównanie, odtwarzanie nawierzchni.</t>
  </si>
  <si>
    <t>Zapoznanie się z projektem budowlanym, wytyczenie lokalizacji przez uprawnionego geodetę, pobranie materiału od inwestora, wykopanie wykopu, przy podłożu gliniastym dokonanie podsypki z piasku, zabetonowanie dna wykopu studni w przypadku studni, które nie są wyposażone w dno prefabrykowane, ustawienie w wykopie elementów prefabrykowanych, umocowanie rurek wspornikowych (jeżeli są przewidziane w konstrukcji studni), osadzenie ramy i pokrywy, regulacja ramy do poziomu nawierzchni, wprowadzenie rur i oprawienie otworów z rurami, pomalowanie elementów metalowych studni, zasypanie dołu studni, wywiezienie nadmiaru ziemi, wyrównanie terenu.</t>
  </si>
  <si>
    <t>Wywiercenie otworów pod kołki rozporowe, mocowanie listew lub drążków, nałożenie pokrywy, zamocowanie zamka, sprawdzenie działania pokrywy wraz z zamkami</t>
  </si>
  <si>
    <t>Suma</t>
  </si>
  <si>
    <t>Odtworzenie nawierzchni z kostki brukowej (w ramach budowy kanalizacji z poz. 1)</t>
  </si>
  <si>
    <t>Zerwanie i odtworzenie nawierzchni asfaltowej masą bitumiczną (do 6cm grub.) (w ramach budowy kanalizacji z poz. 1)</t>
  </si>
  <si>
    <t>Rozbiórka i odtworzenie trawnika (darni) (w ramach budowy kanalizacji z poz. 1)</t>
  </si>
  <si>
    <t>Pozycja</t>
  </si>
  <si>
    <t xml:space="preserve">Umocowanie skrzyni lub stelaża poza światłem włazu studni kablowej, ułożenie zapasu kabla na stelażu (w skrzyni), zamknięcie studni. </t>
  </si>
  <si>
    <t xml:space="preserve">Zapoznanie się z projektem, pobranie materiałów od Inwestora, zabezpieczenie ruchu drogowego i ruchu pieszych na terenie objętym budową zgodnie z aktualnie obowiązującymi przepisami, usunięcie zaślepek i uszczelnień, sprawdzenie drożności kanału, a jeśli to konieczne, oczyszczenie rury, zaciągnięcie kabla do kanalizacji pierwotnej/wtórnej, wyłożenie kabla w studni/ zasobniku kablowym/stelażu zapasu, uszczelnienie kanału ustaloną metodą oraz założenie oznaczeń Operatora na kabel. </t>
  </si>
  <si>
    <t>Przykładowy zakres prac przy budowie 200m odcinka kanalizacji z przyłączami</t>
  </si>
  <si>
    <t>Przyłącze abonenckie światłowodowe ziemne w zabudowie jednorodzinnej/szeregowej</t>
  </si>
  <si>
    <t>Budowa kanalizacji w gruncie nieutwardzonym (bez odtwarzania trawnika, kostki brukowej, nawierzchni asfaltowej, betonowej itp..) z wykorzystaniem rur DVK / DVR fi110 na głębokości 0,7 - 1 m</t>
  </si>
  <si>
    <t>Wycenić koszt metra bieżącego przy założeniu szerokości wykopu niezbędnego do budowy kanalizacji (~0,5m)
Warunkiem odbioru przez inwestora jest wcześniejszy odbiór danego obszaru robót przez właściciela lub zarządcę terenu.</t>
  </si>
  <si>
    <t>Zapoznanie się z projektem budowlanym, pobranie materiału od inwestora, rozpoznanie infrastruktury łącznie z wykonaniem przekopów próbnych, wykonanie wykopu, wykonanie podsypki z przesianej ziemi, ułożenie rur wzdłuż wykopu, sprawdzenie drożności istniejącego kanału, a jeśli to konieczne, oczyszczenie rury, połączenie rury istniejącej i nowobudowanej  przy użyciu złączek, przeniesienie połączonego odcinka na dno wykopu i ułożenie, przysypanie ułożonych rur przesianą ziemią, ułożenie taśmy ostrzegawczej w połowie głębokości wykopu, zasypanie rowu wraz z warstwowym zagęszczaniem, wyrównanie terenu i wywiezienie nadmiaru ziemi, zaciągnięcie kabla światłowodowego od szafki rozdzielczej / mufy do budynku , wyłożenie kabla w studni, uszczelnienie kanału ustaloną metodą oraz założenie oznaczeń Operatora na kabel, usunięcie odpadów, zbędnych materiałów, sprzętu itp. i ich utylizacja na podstawie wytycznych inwestora, odtwarzanie nawierzchni, układanie listew / rurek (do 2mb), montaż 1 skrzynki abonenckiej, 1 przewiert do budynku, spawanie kabla światłowodowego po obydwu stronach, dokonanie pomiaru mocy sygnału optycznego u Abonenta, sporządzenie protokołu odbioru z Dysponentem Nieruchomości, wykonanie dokumentacji powykonawczej (typ i długość zużytego kabla, wynik pomiaru mocy / tłumienności w sieci PON u Abonenta)</t>
  </si>
  <si>
    <t xml:space="preserve">Uzbrojenie szafki telekomunikacyjnej/słupka optycznego </t>
  </si>
  <si>
    <t>Pobranie materiałów od inwestora, umocowanie elementów wyposażenia w słupku/szafe, wprowadzenie i rozszycie kabli, ułożenie zapasów kabli i włókien, montaż adapterów sc simplex, montaż kaset spawów oraz pigtaili</t>
  </si>
  <si>
    <t>Przygotowanie kabli oraz włókien, wykonanie spawów, ocena jakości spawu - pomiar sprawdzający (spawarką), zabezpieczenie spawu osłonką termokurczliwą, ułożenie spoin i zapasów włókien w kasetach, wprowadzenie włókien do tub, zamknięcie mufy, przełącznicy. Pozycja zawiera wszystkie niezbędne materiały. Wykonawca wykonuje spawanie z wykorzystaniem własnej spawarki światłowodowej.</t>
  </si>
  <si>
    <t>Zaciąganie mikrokabla do mikrokanalizacji światłowodowej metodą mechaniczną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</si>
</sst>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&quot; szt.&quot;"/>
    <numFmt numFmtId="165" formatCode="#&quot; mb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5" tint="0.39997558519241921"/>
      </top>
      <bottom style="thin">
        <color theme="4" tint="0.39997558519241921"/>
      </bottom>
      <diagonal/>
    </border>
    <border>
      <left style="thin">
        <color theme="5" tint="0.39997558519241921"/>
      </left>
      <right/>
      <top/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  <border>
      <left style="thin">
        <color theme="4" tint="0.39997558519241921"/>
      </left>
      <right/>
      <top style="thin">
        <color theme="5" tint="0.39997558519241921"/>
      </top>
      <bottom/>
      <diagonal/>
    </border>
    <border>
      <left style="thin">
        <color theme="4" tint="0.3999755851924192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 applyAlignment="1">
      <alignment wrapText="1"/>
    </xf>
    <xf numFmtId="0" fontId="0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4" fontId="0" fillId="0" borderId="0" xfId="1" applyFont="1" applyAlignment="1">
      <alignment vertical="top"/>
    </xf>
    <xf numFmtId="44" fontId="0" fillId="0" borderId="2" xfId="1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164" fontId="0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horizontal="center" vertical="top"/>
    </xf>
    <xf numFmtId="44" fontId="0" fillId="0" borderId="2" xfId="1" applyFont="1" applyFill="1" applyBorder="1" applyAlignment="1">
      <alignment horizontal="center" vertical="top"/>
    </xf>
    <xf numFmtId="44" fontId="0" fillId="0" borderId="2" xfId="1" applyFont="1" applyBorder="1" applyAlignment="1">
      <alignment horizontal="center" vertical="top"/>
    </xf>
    <xf numFmtId="0" fontId="0" fillId="0" borderId="2" xfId="0" applyFont="1" applyFill="1" applyBorder="1" applyAlignment="1">
      <alignment vertical="top"/>
    </xf>
    <xf numFmtId="44" fontId="0" fillId="0" borderId="0" xfId="1" applyFont="1" applyFill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4" fontId="5" fillId="0" borderId="0" xfId="1" applyFont="1" applyAlignment="1">
      <alignment vertical="top"/>
    </xf>
    <xf numFmtId="0" fontId="5" fillId="0" borderId="4" xfId="0" applyFont="1" applyFill="1" applyBorder="1" applyAlignment="1">
      <alignment vertical="top" wrapText="1"/>
    </xf>
    <xf numFmtId="0" fontId="0" fillId="0" borderId="0" xfId="0" applyBorder="1"/>
    <xf numFmtId="164" fontId="5" fillId="0" borderId="0" xfId="0" applyNumberFormat="1" applyFont="1" applyFill="1" applyBorder="1" applyAlignment="1">
      <alignment horizontal="center" vertical="top"/>
    </xf>
    <xf numFmtId="44" fontId="5" fillId="0" borderId="0" xfId="1" applyFont="1" applyBorder="1" applyAlignment="1">
      <alignment vertical="top"/>
    </xf>
    <xf numFmtId="44" fontId="5" fillId="0" borderId="0" xfId="0" applyNumberFormat="1" applyFont="1" applyBorder="1" applyAlignment="1">
      <alignment vertical="top"/>
    </xf>
    <xf numFmtId="0" fontId="7" fillId="0" borderId="0" xfId="0" applyFont="1" applyAlignment="1">
      <alignment horizontal="center" vertical="center"/>
    </xf>
    <xf numFmtId="0" fontId="5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44" fontId="5" fillId="0" borderId="5" xfId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8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44" fontId="0" fillId="0" borderId="2" xfId="1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horizontal="center" vertical="top"/>
    </xf>
    <xf numFmtId="44" fontId="0" fillId="0" borderId="3" xfId="1" applyNumberFormat="1" applyFont="1" applyFill="1" applyBorder="1" applyAlignment="1">
      <alignment vertical="top"/>
    </xf>
    <xf numFmtId="0" fontId="5" fillId="0" borderId="11" xfId="0" applyFont="1" applyFill="1" applyBorder="1" applyAlignment="1">
      <alignment horizontal="center" vertical="top" wrapText="1"/>
    </xf>
    <xf numFmtId="44" fontId="5" fillId="0" borderId="5" xfId="1" applyNumberFormat="1" applyFont="1" applyFill="1" applyBorder="1" applyAlignment="1">
      <alignment vertical="top" wrapText="1"/>
    </xf>
    <xf numFmtId="164" fontId="5" fillId="0" borderId="10" xfId="0" applyNumberFormat="1" applyFont="1" applyFill="1" applyBorder="1" applyAlignment="1">
      <alignment horizontal="center" vertical="top"/>
    </xf>
    <xf numFmtId="44" fontId="5" fillId="0" borderId="10" xfId="1" applyNumberFormat="1" applyFont="1" applyFill="1" applyBorder="1" applyAlignment="1">
      <alignment vertical="top"/>
    </xf>
    <xf numFmtId="0" fontId="9" fillId="0" borderId="5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top"/>
    </xf>
    <xf numFmtId="44" fontId="5" fillId="0" borderId="0" xfId="0" applyNumberFormat="1" applyFont="1" applyFill="1" applyBorder="1" applyAlignment="1">
      <alignment vertical="top"/>
    </xf>
    <xf numFmtId="165" fontId="5" fillId="0" borderId="10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/>
    </xf>
  </cellXfs>
  <cellStyles count="2">
    <cellStyle name="Normalny" xfId="0" builtinId="0"/>
    <cellStyle name="Walutowy" xfId="1" builtinId="4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5" tint="0.39997558519241921"/>
        </top>
        <bottom style="thin">
          <color theme="4" tint="0.39997558519241921"/>
        </bottom>
      </border>
    </dxf>
    <dxf>
      <border outline="0">
        <right style="thin">
          <color rgb="FFF4B084"/>
        </right>
        <top style="thin">
          <color rgb="FFF4B084"/>
        </top>
      </border>
    </dxf>
    <dxf>
      <fill>
        <patternFill patternType="none">
          <fgColor rgb="FF000000"/>
          <bgColor auto="1"/>
        </patternFill>
      </fill>
    </dxf>
    <dxf>
      <border outline="0">
        <bottom style="thin">
          <color rgb="FFF4B08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5" tint="0.39997558519241921"/>
        </top>
        <bottom style="thin">
          <color theme="4" tint="0.39997558519241921"/>
        </bottom>
      </border>
    </dxf>
    <dxf>
      <border outline="0">
        <right style="thin">
          <color rgb="FFF4B084"/>
        </right>
        <top style="thin">
          <color rgb="FFF4B084"/>
        </top>
      </border>
    </dxf>
    <dxf>
      <fill>
        <patternFill patternType="none">
          <fgColor rgb="FF000000"/>
          <bgColor auto="1"/>
        </patternFill>
      </fill>
    </dxf>
    <dxf>
      <border outline="0">
        <bottom style="thin">
          <color rgb="FFF4B08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5" tint="0.39997558519241921"/>
        </top>
        <bottom style="thin">
          <color theme="4" tint="0.39997558519241921"/>
        </bottom>
      </border>
    </dxf>
    <dxf>
      <border outline="0">
        <right style="thin">
          <color theme="5" tint="0.39997558519241921"/>
        </right>
        <top style="thin">
          <color theme="5" tint="0.39997558519241921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5" name="Tabela5" displayName="Tabela5" ref="B2:G3" totalsRowShown="0" headerRowDxfId="50" dataDxfId="48" headerRowBorderDxfId="49" tableBorderDxfId="47">
  <autoFilter ref="B2:G3"/>
  <tableColumns count="6">
    <tableColumn id="1" name="Pozycja" dataDxfId="46"/>
    <tableColumn id="2" name="Prace" dataDxfId="45"/>
    <tableColumn id="3" name="cena jedn." dataDxfId="44" dataCellStyle="Walutowy"/>
    <tableColumn id="4" name="Ilość mb/szt." dataDxfId="43"/>
    <tableColumn id="5" name="wartość" dataDxfId="42" dataCellStyle="Walutowy">
      <calculatedColumnFormula>D3*E3</calculatedColumnFormula>
    </tableColumn>
    <tableColumn id="6" name="Uwagi" dataDxfId="41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4" name="Tabela25" displayName="Tabela25" ref="B3:G20" totalsRowCount="1" headerRowDxfId="40">
  <autoFilter ref="B3:G19"/>
  <tableColumns count="6">
    <tableColumn id="6" name="Pozycja" dataDxfId="39"/>
    <tableColumn id="1" name="Prace" dataDxfId="38"/>
    <tableColumn id="2" name="cena jedn." totalsRowDxfId="37"/>
    <tableColumn id="3" name="Ilość mb/szt." totalsRowLabel="Suma" dataDxfId="36" totalsRowDxfId="35"/>
    <tableColumn id="4" name="wartość" totalsRowFunction="sum" dataDxfId="34" totalsRowDxfId="33" dataCellStyle="Walutowy">
      <calculatedColumnFormula>D4*E4</calculatedColumnFormula>
    </tableColumn>
    <tableColumn id="5" name="Uwagi" dataDxfId="32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2" name="Tabela53" displayName="Tabela53" ref="B2:G5" totalsRowCount="1" headerRowDxfId="31" dataDxfId="29" headerRowBorderDxfId="30" tableBorderDxfId="28">
  <autoFilter ref="B2:G4"/>
  <tableColumns count="6">
    <tableColumn id="1" name="Pozycja" totalsRowLabel="Suma" dataDxfId="27" totalsRowDxfId="26"/>
    <tableColumn id="2" name="Prace" dataDxfId="25" totalsRowDxfId="24"/>
    <tableColumn id="3" name="cena jedn." dataDxfId="23" totalsRowDxfId="22" dataCellStyle="Walutowy"/>
    <tableColumn id="4" name="Ilość mb/szt." dataDxfId="21" totalsRowDxfId="20"/>
    <tableColumn id="5" name="wartość" totalsRowFunction="sum" dataDxfId="19" totalsRowDxfId="18" dataCellStyle="Walutowy">
      <calculatedColumnFormula>D3*E3</calculatedColumnFormula>
    </tableColumn>
    <tableColumn id="6" name="Uwagi" dataDxfId="17" totalsRowDxfId="16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id="3" name="Tabela534" displayName="Tabela534" ref="B2:G9" totalsRowCount="1" headerRowDxfId="15" dataDxfId="13" headerRowBorderDxfId="14" tableBorderDxfId="12">
  <autoFilter ref="B2:G8"/>
  <tableColumns count="6">
    <tableColumn id="1" name="Pozycja" totalsRowLabel="Suma" dataDxfId="11" totalsRowDxfId="10"/>
    <tableColumn id="2" name="Prace" dataDxfId="9" totalsRowDxfId="8"/>
    <tableColumn id="3" name="cena jedn." dataDxfId="7" totalsRowDxfId="6" dataCellStyle="Walutowy"/>
    <tableColumn id="4" name="Ilość mb/szt." dataDxfId="5" totalsRowDxfId="4"/>
    <tableColumn id="5" name="wartość" totalsRowFunction="sum" dataDxfId="3" totalsRowDxfId="2" dataCellStyle="Walutowy">
      <calculatedColumnFormula>D3*E3</calculatedColumnFormula>
    </tableColumn>
    <tableColumn id="6" name="Uwagi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tabSelected="1" zoomScale="90" zoomScaleNormal="90" workbookViewId="0"/>
  </sheetViews>
  <sheetFormatPr defaultRowHeight="14.25" x14ac:dyDescent="0.45"/>
  <cols>
    <col min="1" max="1" width="2.86328125" customWidth="1"/>
    <col min="2" max="2" width="11.6640625" customWidth="1"/>
    <col min="3" max="3" width="53.33203125" customWidth="1"/>
    <col min="4" max="4" width="14" bestFit="1" customWidth="1"/>
    <col min="5" max="5" width="15.796875" bestFit="1" customWidth="1"/>
    <col min="6" max="6" width="12" bestFit="1" customWidth="1"/>
    <col min="7" max="7" width="53.33203125" customWidth="1"/>
  </cols>
  <sheetData>
    <row r="1" spans="2:7" ht="15.75" customHeight="1" x14ac:dyDescent="0.45"/>
    <row r="2" spans="2:7" x14ac:dyDescent="0.45">
      <c r="B2" s="31" t="s">
        <v>41</v>
      </c>
      <c r="C2" s="32" t="s">
        <v>28</v>
      </c>
      <c r="D2" s="32" t="s">
        <v>26</v>
      </c>
      <c r="E2" s="33" t="s">
        <v>31</v>
      </c>
      <c r="F2" s="32" t="s">
        <v>27</v>
      </c>
      <c r="G2" s="32" t="s">
        <v>29</v>
      </c>
    </row>
    <row r="3" spans="2:7" ht="285.75" customHeight="1" x14ac:dyDescent="0.45">
      <c r="B3" s="34">
        <v>1</v>
      </c>
      <c r="C3" s="4" t="s">
        <v>45</v>
      </c>
      <c r="D3" s="35"/>
      <c r="E3" s="36">
        <v>1</v>
      </c>
      <c r="F3" s="37">
        <f>D3*E3</f>
        <v>0</v>
      </c>
      <c r="G3" s="5" t="s">
        <v>48</v>
      </c>
    </row>
    <row r="6" spans="2:7" ht="42.75" x14ac:dyDescent="0.45">
      <c r="C6" s="1" t="s">
        <v>25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zoomScale="90" zoomScaleNormal="90" workbookViewId="0">
      <pane ySplit="3" topLeftCell="A4" activePane="bottomLeft" state="frozen"/>
      <selection pane="bottomLeft"/>
    </sheetView>
  </sheetViews>
  <sheetFormatPr defaultRowHeight="14.25" x14ac:dyDescent="0.45"/>
  <cols>
    <col min="1" max="1" width="2.796875" customWidth="1"/>
    <col min="2" max="2" width="11.6640625" customWidth="1"/>
    <col min="3" max="3" width="53.33203125" customWidth="1"/>
    <col min="4" max="4" width="14" bestFit="1" customWidth="1"/>
    <col min="5" max="5" width="15.796875" bestFit="1" customWidth="1"/>
    <col min="6" max="6" width="14.6640625" customWidth="1"/>
    <col min="7" max="7" width="53.33203125" customWidth="1"/>
  </cols>
  <sheetData>
    <row r="1" spans="2:7" ht="15.75" customHeight="1" x14ac:dyDescent="0.45">
      <c r="C1" s="50" t="s">
        <v>44</v>
      </c>
      <c r="D1" s="50"/>
      <c r="E1" s="50"/>
      <c r="F1" s="50"/>
    </row>
    <row r="2" spans="2:7" ht="7.5" customHeight="1" x14ac:dyDescent="0.45"/>
    <row r="3" spans="2:7" x14ac:dyDescent="0.45">
      <c r="B3" s="24" t="s">
        <v>41</v>
      </c>
      <c r="C3" s="15" t="s">
        <v>28</v>
      </c>
      <c r="D3" s="15" t="s">
        <v>26</v>
      </c>
      <c r="E3" s="16" t="s">
        <v>31</v>
      </c>
      <c r="F3" s="15" t="s">
        <v>27</v>
      </c>
      <c r="G3" s="15" t="s">
        <v>29</v>
      </c>
    </row>
    <row r="4" spans="2:7" ht="144.4" x14ac:dyDescent="0.45">
      <c r="B4" s="25">
        <v>1</v>
      </c>
      <c r="C4" s="4" t="s">
        <v>46</v>
      </c>
      <c r="D4" s="7"/>
      <c r="E4" s="10">
        <v>200</v>
      </c>
      <c r="F4" s="6">
        <f>D4*E4</f>
        <v>0</v>
      </c>
      <c r="G4" s="5" t="s">
        <v>33</v>
      </c>
    </row>
    <row r="5" spans="2:7" ht="52.5" x14ac:dyDescent="0.45">
      <c r="B5" s="26">
        <v>2</v>
      </c>
      <c r="C5" s="4" t="s">
        <v>38</v>
      </c>
      <c r="D5" s="7"/>
      <c r="E5" s="10">
        <v>50</v>
      </c>
      <c r="F5" s="6">
        <f t="shared" ref="F5:F17" si="0">D5*E5</f>
        <v>0</v>
      </c>
      <c r="G5" s="5" t="s">
        <v>47</v>
      </c>
    </row>
    <row r="6" spans="2:7" ht="52.5" x14ac:dyDescent="0.45">
      <c r="B6" s="26">
        <v>3</v>
      </c>
      <c r="C6" s="17" t="s">
        <v>39</v>
      </c>
      <c r="D6" s="7"/>
      <c r="E6" s="10">
        <v>50</v>
      </c>
      <c r="F6" s="18">
        <f>D6*E6</f>
        <v>0</v>
      </c>
      <c r="G6" s="5" t="s">
        <v>47</v>
      </c>
    </row>
    <row r="7" spans="2:7" ht="52.5" x14ac:dyDescent="0.45">
      <c r="B7" s="26">
        <v>4</v>
      </c>
      <c r="C7" s="4" t="s">
        <v>40</v>
      </c>
      <c r="D7" s="7"/>
      <c r="E7" s="10">
        <v>50</v>
      </c>
      <c r="F7" s="6">
        <f t="shared" ref="F7" si="1">D7*E7</f>
        <v>0</v>
      </c>
      <c r="G7" s="5" t="s">
        <v>47</v>
      </c>
    </row>
    <row r="8" spans="2:7" x14ac:dyDescent="0.45">
      <c r="B8" s="26">
        <v>5</v>
      </c>
      <c r="C8" s="4" t="s">
        <v>14</v>
      </c>
      <c r="D8" s="7"/>
      <c r="E8" s="10">
        <v>9</v>
      </c>
      <c r="F8" s="6">
        <f t="shared" si="0"/>
        <v>0</v>
      </c>
      <c r="G8" s="5" t="s">
        <v>30</v>
      </c>
    </row>
    <row r="9" spans="2:7" x14ac:dyDescent="0.45">
      <c r="B9" s="26">
        <v>6</v>
      </c>
      <c r="C9" s="4" t="s">
        <v>15</v>
      </c>
      <c r="D9" s="7"/>
      <c r="E9" s="10">
        <v>9</v>
      </c>
      <c r="F9" s="6">
        <f t="shared" si="0"/>
        <v>0</v>
      </c>
      <c r="G9" s="5" t="s">
        <v>30</v>
      </c>
    </row>
    <row r="10" spans="2:7" x14ac:dyDescent="0.45">
      <c r="B10" s="26">
        <v>7</v>
      </c>
      <c r="C10" s="4" t="s">
        <v>16</v>
      </c>
      <c r="D10" s="7"/>
      <c r="E10" s="10">
        <v>9</v>
      </c>
      <c r="F10" s="6">
        <f t="shared" si="0"/>
        <v>0</v>
      </c>
      <c r="G10" s="5" t="s">
        <v>30</v>
      </c>
    </row>
    <row r="11" spans="2:7" ht="78.75" x14ac:dyDescent="0.45">
      <c r="B11" s="26">
        <v>8</v>
      </c>
      <c r="C11" s="8" t="s">
        <v>19</v>
      </c>
      <c r="D11" s="11"/>
      <c r="E11" s="9">
        <v>1</v>
      </c>
      <c r="F11" s="6">
        <f t="shared" si="0"/>
        <v>0</v>
      </c>
      <c r="G11" s="5" t="s">
        <v>32</v>
      </c>
    </row>
    <row r="12" spans="2:7" ht="131.25" x14ac:dyDescent="0.45">
      <c r="B12" s="26">
        <v>9</v>
      </c>
      <c r="C12" s="2" t="s">
        <v>23</v>
      </c>
      <c r="D12" s="12"/>
      <c r="E12" s="9">
        <v>10</v>
      </c>
      <c r="F12" s="6">
        <f t="shared" si="0"/>
        <v>0</v>
      </c>
      <c r="G12" s="3" t="s">
        <v>34</v>
      </c>
    </row>
    <row r="13" spans="2:7" ht="144.4" x14ac:dyDescent="0.45">
      <c r="B13" s="26">
        <v>10</v>
      </c>
      <c r="C13" s="4" t="s">
        <v>3</v>
      </c>
      <c r="E13" s="9">
        <v>1</v>
      </c>
      <c r="F13" s="6">
        <f t="shared" si="0"/>
        <v>0</v>
      </c>
      <c r="G13" s="5" t="s">
        <v>35</v>
      </c>
    </row>
    <row r="14" spans="2:7" x14ac:dyDescent="0.45">
      <c r="B14" s="26">
        <v>11</v>
      </c>
      <c r="C14" s="4" t="s">
        <v>4</v>
      </c>
      <c r="E14" s="9">
        <v>1</v>
      </c>
      <c r="F14" s="6">
        <f t="shared" si="0"/>
        <v>0</v>
      </c>
      <c r="G14" s="13" t="s">
        <v>9</v>
      </c>
    </row>
    <row r="15" spans="2:7" x14ac:dyDescent="0.45">
      <c r="B15" s="26">
        <v>12</v>
      </c>
      <c r="C15" s="4" t="s">
        <v>5</v>
      </c>
      <c r="E15" s="9">
        <v>1</v>
      </c>
      <c r="F15" s="6">
        <f t="shared" si="0"/>
        <v>0</v>
      </c>
      <c r="G15" s="13" t="s">
        <v>9</v>
      </c>
    </row>
    <row r="16" spans="2:7" x14ac:dyDescent="0.45">
      <c r="B16" s="26">
        <v>13</v>
      </c>
      <c r="C16" s="4" t="s">
        <v>6</v>
      </c>
      <c r="E16" s="9">
        <v>1</v>
      </c>
      <c r="F16" s="6">
        <f t="shared" si="0"/>
        <v>0</v>
      </c>
      <c r="G16" s="13" t="s">
        <v>9</v>
      </c>
    </row>
    <row r="17" spans="2:7" ht="42.75" x14ac:dyDescent="0.45">
      <c r="B17" s="27">
        <v>14</v>
      </c>
      <c r="C17" s="28" t="s">
        <v>7</v>
      </c>
      <c r="D17" s="29"/>
      <c r="E17" s="9">
        <v>3</v>
      </c>
      <c r="F17" s="14">
        <f t="shared" si="0"/>
        <v>0</v>
      </c>
      <c r="G17" s="28" t="s">
        <v>36</v>
      </c>
    </row>
    <row r="18" spans="2:7" ht="42.75" x14ac:dyDescent="0.45">
      <c r="B18" s="27">
        <v>15</v>
      </c>
      <c r="C18" s="19" t="s">
        <v>0</v>
      </c>
      <c r="D18" s="20"/>
      <c r="E18" s="21">
        <v>1</v>
      </c>
      <c r="F18" s="22">
        <f>D18*E18</f>
        <v>0</v>
      </c>
      <c r="G18" s="30" t="s">
        <v>42</v>
      </c>
    </row>
    <row r="19" spans="2:7" ht="114" x14ac:dyDescent="0.45">
      <c r="B19" s="27">
        <v>16</v>
      </c>
      <c r="C19" s="19" t="s">
        <v>21</v>
      </c>
      <c r="D19" s="20"/>
      <c r="E19" s="10">
        <v>230</v>
      </c>
      <c r="F19" s="22">
        <f>D19*E19</f>
        <v>0</v>
      </c>
      <c r="G19" s="30" t="s">
        <v>43</v>
      </c>
    </row>
    <row r="20" spans="2:7" x14ac:dyDescent="0.45">
      <c r="D20" s="20"/>
      <c r="E20" s="21" t="s">
        <v>37</v>
      </c>
      <c r="F20" s="23">
        <f>SUBTOTAL(109,Tabela25[wartość])</f>
        <v>0</v>
      </c>
    </row>
    <row r="22" spans="2:7" ht="42.75" x14ac:dyDescent="0.45">
      <c r="C22" s="1" t="s">
        <v>25</v>
      </c>
    </row>
  </sheetData>
  <mergeCells count="1">
    <mergeCell ref="C1:F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"/>
  <sheetViews>
    <sheetView zoomScale="90" zoomScaleNormal="90" workbookViewId="0"/>
  </sheetViews>
  <sheetFormatPr defaultRowHeight="14.25" x14ac:dyDescent="0.45"/>
  <cols>
    <col min="1" max="1" width="2.86328125" customWidth="1"/>
    <col min="2" max="2" width="11.6640625" bestFit="1" customWidth="1"/>
    <col min="3" max="3" width="53.33203125" customWidth="1"/>
    <col min="4" max="4" width="14" bestFit="1" customWidth="1"/>
    <col min="5" max="5" width="15.796875" bestFit="1" customWidth="1"/>
    <col min="6" max="6" width="12" bestFit="1" customWidth="1"/>
    <col min="7" max="7" width="53.33203125" customWidth="1"/>
  </cols>
  <sheetData>
    <row r="1" spans="2:7" ht="15.75" customHeight="1" x14ac:dyDescent="0.45"/>
    <row r="2" spans="2:7" x14ac:dyDescent="0.45">
      <c r="B2" s="31" t="s">
        <v>41</v>
      </c>
      <c r="C2" s="32" t="s">
        <v>28</v>
      </c>
      <c r="D2" s="32" t="s">
        <v>26</v>
      </c>
      <c r="E2" s="33" t="s">
        <v>31</v>
      </c>
      <c r="F2" s="32" t="s">
        <v>27</v>
      </c>
      <c r="G2" s="32" t="s">
        <v>29</v>
      </c>
    </row>
    <row r="3" spans="2:7" ht="78.75" x14ac:dyDescent="0.45">
      <c r="B3" s="34">
        <v>1</v>
      </c>
      <c r="C3" s="4" t="s">
        <v>8</v>
      </c>
      <c r="D3" s="35"/>
      <c r="E3" s="36">
        <v>1</v>
      </c>
      <c r="F3" s="37">
        <f>D3*E3</f>
        <v>0</v>
      </c>
      <c r="G3" s="5" t="s">
        <v>10</v>
      </c>
    </row>
    <row r="4" spans="2:7" ht="243.75" customHeight="1" x14ac:dyDescent="0.45">
      <c r="B4" s="38">
        <v>2</v>
      </c>
      <c r="C4" s="19" t="s">
        <v>17</v>
      </c>
      <c r="D4" s="39"/>
      <c r="E4" s="40">
        <v>1</v>
      </c>
      <c r="F4" s="41">
        <f>D4*E4</f>
        <v>0</v>
      </c>
      <c r="G4" s="42" t="s">
        <v>24</v>
      </c>
    </row>
    <row r="5" spans="2:7" x14ac:dyDescent="0.45">
      <c r="B5" s="44" t="s">
        <v>37</v>
      </c>
      <c r="C5" s="45"/>
      <c r="D5" s="46"/>
      <c r="E5" s="47"/>
      <c r="F5" s="48">
        <f>SUBTOTAL(109,Tabela53[wartość])</f>
        <v>0</v>
      </c>
      <c r="G5" s="4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zoomScale="90" zoomScaleNormal="90" workbookViewId="0"/>
  </sheetViews>
  <sheetFormatPr defaultRowHeight="14.25" x14ac:dyDescent="0.45"/>
  <cols>
    <col min="1" max="1" width="2.86328125" customWidth="1"/>
    <col min="2" max="2" width="11.6640625" bestFit="1" customWidth="1"/>
    <col min="3" max="3" width="53.33203125" customWidth="1"/>
    <col min="4" max="4" width="14" bestFit="1" customWidth="1"/>
    <col min="5" max="5" width="15.796875" bestFit="1" customWidth="1"/>
    <col min="6" max="6" width="12" bestFit="1" customWidth="1"/>
    <col min="7" max="7" width="53.33203125" customWidth="1"/>
  </cols>
  <sheetData>
    <row r="1" spans="2:7" ht="15.75" customHeight="1" x14ac:dyDescent="0.45"/>
    <row r="2" spans="2:7" x14ac:dyDescent="0.45">
      <c r="B2" s="31" t="s">
        <v>41</v>
      </c>
      <c r="C2" s="32" t="s">
        <v>28</v>
      </c>
      <c r="D2" s="32" t="s">
        <v>26</v>
      </c>
      <c r="E2" s="33" t="s">
        <v>31</v>
      </c>
      <c r="F2" s="32" t="s">
        <v>27</v>
      </c>
      <c r="G2" s="32" t="s">
        <v>29</v>
      </c>
    </row>
    <row r="3" spans="2:7" ht="52.5" x14ac:dyDescent="0.45">
      <c r="B3" s="34">
        <v>1</v>
      </c>
      <c r="C3" s="4" t="s">
        <v>11</v>
      </c>
      <c r="D3" s="35"/>
      <c r="E3" s="36">
        <v>1</v>
      </c>
      <c r="F3" s="37">
        <f t="shared" ref="F3:F8" si="0">D3*E3</f>
        <v>0</v>
      </c>
      <c r="G3" s="5" t="s">
        <v>20</v>
      </c>
    </row>
    <row r="4" spans="2:7" ht="39.4" x14ac:dyDescent="0.45">
      <c r="B4" s="38">
        <v>2</v>
      </c>
      <c r="C4" s="19" t="s">
        <v>13</v>
      </c>
      <c r="D4" s="39"/>
      <c r="E4" s="40">
        <v>1</v>
      </c>
      <c r="F4" s="41">
        <f t="shared" si="0"/>
        <v>0</v>
      </c>
      <c r="G4" s="42" t="s">
        <v>12</v>
      </c>
    </row>
    <row r="5" spans="2:7" ht="52.5" x14ac:dyDescent="0.45">
      <c r="B5" s="38">
        <v>3</v>
      </c>
      <c r="C5" s="19" t="s">
        <v>49</v>
      </c>
      <c r="D5" s="39"/>
      <c r="E5" s="40">
        <v>1</v>
      </c>
      <c r="F5" s="41">
        <f t="shared" si="0"/>
        <v>0</v>
      </c>
      <c r="G5" s="42" t="s">
        <v>50</v>
      </c>
    </row>
    <row r="6" spans="2:7" ht="105" x14ac:dyDescent="0.45">
      <c r="B6" s="38">
        <v>4</v>
      </c>
      <c r="C6" s="19" t="s">
        <v>52</v>
      </c>
      <c r="D6" s="39"/>
      <c r="E6" s="49">
        <v>1</v>
      </c>
      <c r="F6" s="41">
        <f t="shared" si="0"/>
        <v>0</v>
      </c>
      <c r="G6" s="42" t="s">
        <v>22</v>
      </c>
    </row>
    <row r="7" spans="2:7" ht="78.75" x14ac:dyDescent="0.45">
      <c r="B7" s="38">
        <v>5</v>
      </c>
      <c r="C7" s="19" t="s">
        <v>1</v>
      </c>
      <c r="D7" s="39"/>
      <c r="E7" s="40">
        <v>1</v>
      </c>
      <c r="F7" s="41">
        <f t="shared" si="0"/>
        <v>0</v>
      </c>
      <c r="G7" s="42" t="s">
        <v>51</v>
      </c>
    </row>
    <row r="8" spans="2:7" ht="108.4" customHeight="1" x14ac:dyDescent="0.45">
      <c r="B8" s="38">
        <v>6</v>
      </c>
      <c r="C8" s="19" t="s">
        <v>2</v>
      </c>
      <c r="D8" s="39"/>
      <c r="E8" s="40">
        <v>1</v>
      </c>
      <c r="F8" s="41">
        <f t="shared" si="0"/>
        <v>0</v>
      </c>
      <c r="G8" s="42" t="s">
        <v>18</v>
      </c>
    </row>
    <row r="9" spans="2:7" x14ac:dyDescent="0.45">
      <c r="B9" s="44" t="s">
        <v>37</v>
      </c>
      <c r="C9" s="45"/>
      <c r="D9" s="46"/>
      <c r="E9" s="47"/>
      <c r="F9" s="48">
        <f>SUBTOTAL(109,Tabela534[wartość])</f>
        <v>0</v>
      </c>
      <c r="G9" s="4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Budowa przyłącza cz. I</vt:lpstr>
      <vt:lpstr>Budowa kanalizacji cz. II</vt:lpstr>
      <vt:lpstr>Inne budowlane cz. III</vt:lpstr>
      <vt:lpstr>Prace optyczne cz. IV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Cerbiński</dc:creator>
  <cp:lastModifiedBy>Mariusz Wątroba</cp:lastModifiedBy>
  <dcterms:created xsi:type="dcterms:W3CDTF">2015-08-25T09:41:05Z</dcterms:created>
  <dcterms:modified xsi:type="dcterms:W3CDTF">2015-10-05T12:24:28Z</dcterms:modified>
</cp:coreProperties>
</file>